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САЙТ\ПИТАНИЕ\ЯНВАРЬ\типовое с 3 февраля!!!!!!!!!!!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L195" i="1" l="1"/>
  <c r="L176" i="1"/>
  <c r="L157" i="1"/>
  <c r="L138" i="1"/>
  <c r="L119" i="1"/>
  <c r="L100" i="1"/>
  <c r="L81" i="1"/>
  <c r="L62" i="1"/>
  <c r="L4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J157" i="1"/>
  <c r="J138" i="1"/>
  <c r="J119" i="1"/>
  <c r="F100" i="1"/>
  <c r="I195" i="1"/>
  <c r="H195" i="1"/>
  <c r="G195" i="1"/>
  <c r="J176" i="1"/>
  <c r="I176" i="1"/>
  <c r="H176" i="1"/>
  <c r="G176" i="1"/>
  <c r="I157" i="1"/>
  <c r="H157" i="1"/>
  <c r="G157" i="1"/>
  <c r="I138" i="1"/>
  <c r="H138" i="1"/>
  <c r="G138" i="1"/>
  <c r="I119" i="1"/>
  <c r="H119" i="1"/>
  <c r="G119" i="1"/>
  <c r="J100" i="1"/>
  <c r="I100" i="1"/>
  <c r="H100" i="1"/>
  <c r="G100" i="1"/>
  <c r="J81" i="1"/>
  <c r="F81" i="1"/>
  <c r="I81" i="1"/>
  <c r="H81" i="1"/>
  <c r="G81" i="1"/>
  <c r="J62" i="1"/>
  <c r="I62" i="1"/>
  <c r="H62" i="1"/>
  <c r="F62" i="1"/>
  <c r="L196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<sst xmlns="http://schemas.openxmlformats.org/spreadsheetml/2006/main" count="286" uniqueCount="89">
  <si>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</si>
  <si>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</si>
  <si>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</si>
  <si>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</si>
  <si>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</si>
  <si>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</si>
  <si>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</si>
  <si>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</si>
  <si>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</si>
  <si>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</si>
  <si>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</si>
  <si>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</si>
  <si>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</si>
  <si>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</si>
  <si>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</si>
  <si>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</si>
  <si>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</si>
  <si>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</si>
  <si>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</si>
  <si>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</si>
  <si>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</si>
  <si>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</si>
  <si>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</si>
  <si>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</si>
  <si>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</si>
  <si>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</si>
  <si>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</si>
  <si>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</si>
  <si>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</si>
  <si>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</si>
  <si>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</si>
  <si>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</si>
  <si>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</si>
  <si>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</si>
  <si>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</si>
  <si>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</si>
  <si>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</si>
  <si>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</si>
  <si>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</si>
  <si>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Солоднева Татьяна Васильевна</t>
  </si>
  <si>
    <t>Директор</t>
  </si>
  <si>
    <t>Десерт фруктовый (яблоко)</t>
  </si>
  <si>
    <t>Таб.№24/96</t>
  </si>
  <si>
    <t>Каша молочная геркулесовая вязкая с маслом</t>
  </si>
  <si>
    <t>Таблица №4/96</t>
  </si>
  <si>
    <t>булочное</t>
  </si>
  <si>
    <t>Хлеб пшеничный</t>
  </si>
  <si>
    <t>ПП</t>
  </si>
  <si>
    <t>ТТК</t>
  </si>
  <si>
    <t>Пром</t>
  </si>
  <si>
    <t>Чай с сахаром</t>
  </si>
  <si>
    <t>628/96г.</t>
  </si>
  <si>
    <t>Таб 24/96</t>
  </si>
  <si>
    <t>Макароны отварные</t>
  </si>
  <si>
    <t>469/96;516/3/04</t>
  </si>
  <si>
    <t>Каша молочная "Дружба" с маслом</t>
  </si>
  <si>
    <t>Батон в ассортименте</t>
  </si>
  <si>
    <t>Москва 2022г.</t>
  </si>
  <si>
    <t>Бутерброд с сыром (батон)</t>
  </si>
  <si>
    <t>Сырники классические с молоком сгущ.</t>
  </si>
  <si>
    <t>Макароны отварные с мясом прессованным и томатом</t>
  </si>
  <si>
    <t>пром</t>
  </si>
  <si>
    <t>Трубочка слоеная в ассортименте</t>
  </si>
  <si>
    <t>Чай фруктовый</t>
  </si>
  <si>
    <t>кисломол.</t>
  </si>
  <si>
    <t>Йогурт 2,5% 100гр.в асс.</t>
  </si>
  <si>
    <t>Фрикадельки Посадские куриные в соусе (томат)</t>
  </si>
  <si>
    <t>Печенье Овсяное</t>
  </si>
  <si>
    <t>Таб.24/96</t>
  </si>
  <si>
    <t>Жаркое по-домашнему из филе цыплят (котл.мясо птицы)</t>
  </si>
  <si>
    <t>Булочка с кунжутом</t>
  </si>
  <si>
    <t>Бутерброд горячий с сыром</t>
  </si>
  <si>
    <t>Таб №4/96</t>
  </si>
  <si>
    <t>Каша молочная пшенная с маслом</t>
  </si>
  <si>
    <t>Огурец солёный</t>
  </si>
  <si>
    <t>Спагетти отварные с соусом Болоньезе (мясо птицы.говяд)</t>
  </si>
  <si>
    <t>Чай ягодный</t>
  </si>
  <si>
    <t>Запеканка творожная с крошкой и соусом десертным</t>
  </si>
  <si>
    <t>УКС</t>
  </si>
  <si>
    <t>Чай без сахара</t>
  </si>
  <si>
    <t>Булочка с маком</t>
  </si>
  <si>
    <t>Каша молочная рисовая с маслом</t>
  </si>
  <si>
    <t>кисломол</t>
  </si>
  <si>
    <t>Йогурт Фруате</t>
  </si>
  <si>
    <t>Котлета рубленая (говядина, мясо птицы,хлеб) с соусом</t>
  </si>
  <si>
    <t>416/96</t>
  </si>
  <si>
    <t>Чай лимонный</t>
  </si>
  <si>
    <t>№629/96</t>
  </si>
  <si>
    <t>МБУ "Лицей №67"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</si>
</sst>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88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39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55</v>
      </c>
      <c r="F6" s="40">
        <v>205</v>
      </c>
      <c r="G6" s="40">
        <v>6.27</v>
      </c>
      <c r="H6" s="40">
        <v>7.84</v>
      </c>
      <c r="I6" s="40">
        <v>33.76</v>
      </c>
      <c r="J6" s="40">
        <v>230.68</v>
      </c>
      <c r="K6" s="41" t="s">
        <v>52</v>
      </c>
      <c r="L6" s="40"/>
    </row>
    <row r="7" spans="1:12" ht="15" x14ac:dyDescent="0.25">
      <c r="A7" s="23"/>
      <c r="B7" s="15"/>
      <c r="C7" s="11"/>
      <c r="D7" s="6"/>
      <c r="E7" s="42" t="s">
        <v>58</v>
      </c>
      <c r="F7" s="43">
        <v>45</v>
      </c>
      <c r="G7" s="43">
        <v>6.75</v>
      </c>
      <c r="H7" s="43">
        <v>6.92</v>
      </c>
      <c r="I7" s="43">
        <v>12.85</v>
      </c>
      <c r="J7" s="43">
        <v>140.66999999999999</v>
      </c>
      <c r="K7" s="44" t="s">
        <v>48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50</v>
      </c>
      <c r="F8" s="43">
        <v>200</v>
      </c>
      <c r="G8" s="43"/>
      <c r="H8" s="43"/>
      <c r="I8" s="43">
        <v>14.97</v>
      </c>
      <c r="J8" s="43">
        <v>66.180000000000007</v>
      </c>
      <c r="K8" s="44" t="s">
        <v>51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25.5" x14ac:dyDescent="0.25">
      <c r="A11" s="23"/>
      <c r="B11" s="15"/>
      <c r="C11" s="11"/>
      <c r="D11" s="6" t="s">
        <v>26</v>
      </c>
      <c r="E11" s="42" t="s">
        <v>41</v>
      </c>
      <c r="F11" s="43">
        <v>105</v>
      </c>
      <c r="G11" s="43">
        <v>0.42</v>
      </c>
      <c r="H11" s="43">
        <v>0.42</v>
      </c>
      <c r="I11" s="43">
        <v>10.29</v>
      </c>
      <c r="J11" s="43">
        <v>46.62</v>
      </c>
      <c r="K11" s="44" t="s">
        <v>42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13.44</v>
      </c>
      <c r="H13" s="19">
        <f t="shared" si="0"/>
        <v>15.18</v>
      </c>
      <c r="I13" s="19">
        <f t="shared" si="0"/>
        <v>71.87</v>
      </c>
      <c r="J13" s="19">
        <f t="shared" si="0"/>
        <v>484.15000000000003</v>
      </c>
      <c r="K13" s="25"/>
      <c r="L13" s="19">
        <v>78.680000000000007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/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555</v>
      </c>
      <c r="G24" s="32">
        <f t="shared" ref="G24:J24" si="2">G13+G23</f>
        <v>13.44</v>
      </c>
      <c r="H24" s="32">
        <f t="shared" si="2"/>
        <v>15.18</v>
      </c>
      <c r="I24" s="32">
        <f t="shared" si="2"/>
        <v>71.87</v>
      </c>
      <c r="J24" s="32">
        <f t="shared" si="2"/>
        <v>484.15000000000003</v>
      </c>
      <c r="K24" s="32"/>
      <c r="L24" s="32">
        <f>L13+L23</f>
        <v>78.680000000000007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60</v>
      </c>
      <c r="G25" s="51">
        <v>14.01</v>
      </c>
      <c r="H25" s="40">
        <v>9.5</v>
      </c>
      <c r="I25" s="40">
        <v>8.5500000000000007</v>
      </c>
      <c r="J25" s="40">
        <v>175.74</v>
      </c>
      <c r="K25" s="41"/>
      <c r="L25" s="40"/>
    </row>
    <row r="26" spans="1:12" ht="25.5" x14ac:dyDescent="0.25">
      <c r="A26" s="14"/>
      <c r="B26" s="15"/>
      <c r="C26" s="11"/>
      <c r="D26" s="6" t="s">
        <v>21</v>
      </c>
      <c r="E26" s="42" t="s">
        <v>60</v>
      </c>
      <c r="F26" s="43">
        <v>200</v>
      </c>
      <c r="G26" s="43">
        <v>8.2200000000000006</v>
      </c>
      <c r="H26" s="43">
        <v>10.6</v>
      </c>
      <c r="I26" s="43">
        <v>43.05</v>
      </c>
      <c r="J26" s="43">
        <v>300.52999999999997</v>
      </c>
      <c r="K26" s="44" t="s">
        <v>57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/>
      <c r="H27" s="43"/>
      <c r="I27" s="43">
        <v>14.97</v>
      </c>
      <c r="J27" s="43">
        <v>66.180000000000007</v>
      </c>
      <c r="K27" s="44" t="s">
        <v>51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40</v>
      </c>
      <c r="G28" s="43">
        <v>3.04</v>
      </c>
      <c r="H28" s="43">
        <v>0.32</v>
      </c>
      <c r="I28" s="43">
        <v>19.68</v>
      </c>
      <c r="J28" s="43">
        <v>93.76</v>
      </c>
      <c r="K28" s="44" t="s">
        <v>61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3">SUM(G25:G31)</f>
        <v>25.27</v>
      </c>
      <c r="H32" s="19">
        <f t="shared" ref="H32" si="4">SUM(H25:H31)</f>
        <v>20.420000000000002</v>
      </c>
      <c r="I32" s="19">
        <f t="shared" ref="I32" si="5">SUM(I25:I31)</f>
        <v>86.25</v>
      </c>
      <c r="J32" s="19">
        <f t="shared" ref="J32" si="6">SUM(J25:J31)</f>
        <v>636.21</v>
      </c>
      <c r="K32" s="25"/>
      <c r="L32" s="19">
        <v>78.680000000000007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" si="10">SUM(J33:J41)</f>
        <v>0</v>
      </c>
      <c r="K42" s="25"/>
      <c r="L42" s="19"/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11">G32+G42</f>
        <v>25.27</v>
      </c>
      <c r="H43" s="32">
        <f t="shared" ref="H43" si="12">H32+H42</f>
        <v>20.420000000000002</v>
      </c>
      <c r="I43" s="32">
        <f t="shared" ref="I43" si="13">I32+I42</f>
        <v>86.25</v>
      </c>
      <c r="J43" s="32">
        <f t="shared" ref="J43:L43" si="14">J32+J42</f>
        <v>636.21</v>
      </c>
      <c r="K43" s="32"/>
      <c r="L43" s="32">
        <f t="shared" si="14"/>
        <v>78.680000000000007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43</v>
      </c>
      <c r="F44" s="40">
        <v>205</v>
      </c>
      <c r="G44" s="40">
        <v>8.35</v>
      </c>
      <c r="H44" s="40">
        <v>9.82</v>
      </c>
      <c r="I44" s="40">
        <v>34.119999999999997</v>
      </c>
      <c r="J44" s="40">
        <v>258.26</v>
      </c>
      <c r="K44" s="41" t="s">
        <v>44</v>
      </c>
      <c r="L44" s="40"/>
    </row>
    <row r="45" spans="1:12" ht="15" x14ac:dyDescent="0.25">
      <c r="A45" s="23"/>
      <c r="B45" s="15"/>
      <c r="C45" s="11"/>
      <c r="D45" s="6" t="s">
        <v>64</v>
      </c>
      <c r="E45" s="42" t="s">
        <v>65</v>
      </c>
      <c r="F45" s="43">
        <v>100</v>
      </c>
      <c r="G45" s="43">
        <v>2.8</v>
      </c>
      <c r="H45" s="43">
        <v>2.5</v>
      </c>
      <c r="I45" s="43">
        <v>10</v>
      </c>
      <c r="J45" s="43">
        <v>73.7</v>
      </c>
      <c r="K45" s="44" t="s">
        <v>48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0.2</v>
      </c>
      <c r="H46" s="43">
        <v>0.04</v>
      </c>
      <c r="I46" s="43">
        <v>19.010000000000002</v>
      </c>
      <c r="J46" s="43">
        <v>77.2</v>
      </c>
      <c r="K46" s="44" t="s">
        <v>48</v>
      </c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45</v>
      </c>
      <c r="E49" s="42" t="s">
        <v>62</v>
      </c>
      <c r="F49" s="43">
        <v>35</v>
      </c>
      <c r="G49" s="43">
        <v>1.64</v>
      </c>
      <c r="H49" s="43">
        <v>5.74</v>
      </c>
      <c r="I49" s="43">
        <v>14.41</v>
      </c>
      <c r="J49" s="43">
        <v>115.86</v>
      </c>
      <c r="K49" s="44" t="s">
        <v>48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5">SUM(G44:G50)</f>
        <v>12.989999999999998</v>
      </c>
      <c r="H51" s="19">
        <f t="shared" ref="H51" si="16">SUM(H44:H50)</f>
        <v>18.100000000000001</v>
      </c>
      <c r="I51" s="19">
        <f t="shared" ref="I51" si="17">SUM(I44:I50)</f>
        <v>77.539999999999992</v>
      </c>
      <c r="J51" s="19">
        <f t="shared" ref="J51" si="18">SUM(J44:J50)</f>
        <v>525.02</v>
      </c>
      <c r="K51" s="25"/>
      <c r="L51" s="19">
        <v>78.680000000000007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" si="22">SUM(J52:J60)</f>
        <v>0</v>
      </c>
      <c r="K61" s="25"/>
      <c r="L61" s="19"/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540</v>
      </c>
      <c r="G62" s="32">
        <f t="shared" ref="G62" si="23">G51+G61</f>
        <v>12.989999999999998</v>
      </c>
      <c r="H62" s="32">
        <f t="shared" ref="H62" si="24">H51+H61</f>
        <v>18.100000000000001</v>
      </c>
      <c r="I62" s="32">
        <f t="shared" ref="I62" si="25">I51+I61</f>
        <v>77.539999999999992</v>
      </c>
      <c r="J62" s="32">
        <f t="shared" ref="J62:L62" si="26">J51+J61</f>
        <v>525.02</v>
      </c>
      <c r="K62" s="32"/>
      <c r="L62" s="32">
        <f t="shared" si="26"/>
        <v>78.680000000000007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95</v>
      </c>
      <c r="G63" s="40">
        <v>8.59</v>
      </c>
      <c r="H63" s="40">
        <v>7.73</v>
      </c>
      <c r="I63" s="40">
        <v>10.48</v>
      </c>
      <c r="J63" s="40">
        <v>145.88</v>
      </c>
      <c r="K63" s="41" t="s">
        <v>48</v>
      </c>
      <c r="L63" s="40"/>
    </row>
    <row r="64" spans="1:12" ht="25.5" x14ac:dyDescent="0.25">
      <c r="A64" s="23"/>
      <c r="B64" s="15"/>
      <c r="C64" s="11"/>
      <c r="D64" s="6" t="s">
        <v>21</v>
      </c>
      <c r="E64" s="42" t="s">
        <v>53</v>
      </c>
      <c r="F64" s="43">
        <v>150</v>
      </c>
      <c r="G64" s="43">
        <v>5.65</v>
      </c>
      <c r="H64" s="43">
        <v>4.29</v>
      </c>
      <c r="I64" s="43">
        <v>36.020000000000003</v>
      </c>
      <c r="J64" s="43">
        <v>205.29</v>
      </c>
      <c r="K64" s="44" t="s">
        <v>54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>
        <v>200</v>
      </c>
      <c r="G65" s="43"/>
      <c r="H65" s="43"/>
      <c r="I65" s="43">
        <v>14.97</v>
      </c>
      <c r="J65" s="43">
        <v>66.180000000000007</v>
      </c>
      <c r="K65" s="44" t="s">
        <v>51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56</v>
      </c>
      <c r="F66" s="43">
        <v>40</v>
      </c>
      <c r="G66" s="43">
        <v>3</v>
      </c>
      <c r="H66" s="43">
        <v>1.1599999999999999</v>
      </c>
      <c r="I66" s="43">
        <v>20.56</v>
      </c>
      <c r="J66" s="43">
        <v>104.68</v>
      </c>
      <c r="K66" s="44" t="s">
        <v>47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45</v>
      </c>
      <c r="E68" s="42" t="s">
        <v>67</v>
      </c>
      <c r="F68" s="43">
        <v>23</v>
      </c>
      <c r="G68" s="43">
        <v>1.38</v>
      </c>
      <c r="H68" s="43">
        <v>0.83</v>
      </c>
      <c r="I68" s="43">
        <v>14.49</v>
      </c>
      <c r="J68" s="43">
        <v>70.930000000000007</v>
      </c>
      <c r="K68" s="44" t="s">
        <v>48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508</v>
      </c>
      <c r="G70" s="19">
        <f t="shared" ref="G70" si="27">SUM(G63:G69)</f>
        <v>18.62</v>
      </c>
      <c r="H70" s="19">
        <f t="shared" ref="H70" si="28">SUM(H63:H69)</f>
        <v>14.01</v>
      </c>
      <c r="I70" s="19">
        <f t="shared" ref="I70" si="29">SUM(I63:I69)</f>
        <v>96.52</v>
      </c>
      <c r="J70" s="19">
        <f t="shared" ref="J70" si="30">SUM(J63:J69)</f>
        <v>592.96</v>
      </c>
      <c r="K70" s="25"/>
      <c r="L70" s="19">
        <v>78.680000000000007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1">SUM(G71:G79)</f>
        <v>0</v>
      </c>
      <c r="H80" s="19">
        <f t="shared" ref="H80" si="32">SUM(H71:H79)</f>
        <v>0</v>
      </c>
      <c r="I80" s="19">
        <f t="shared" ref="I80" si="33">SUM(I71:I79)</f>
        <v>0</v>
      </c>
      <c r="J80" s="19">
        <f t="shared" ref="J80" si="34">SUM(J71:J79)</f>
        <v>0</v>
      </c>
      <c r="K80" s="25"/>
      <c r="L80" s="19"/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508</v>
      </c>
      <c r="G81" s="32">
        <f t="shared" ref="G81" si="35">G70+G80</f>
        <v>18.62</v>
      </c>
      <c r="H81" s="32">
        <f t="shared" ref="H81" si="36">H70+H80</f>
        <v>14.01</v>
      </c>
      <c r="I81" s="32">
        <f t="shared" ref="I81" si="37">I70+I80</f>
        <v>96.52</v>
      </c>
      <c r="J81" s="32">
        <f t="shared" ref="J81:L81" si="38">J70+J80</f>
        <v>592.96</v>
      </c>
      <c r="K81" s="32"/>
      <c r="L81" s="32">
        <f t="shared" si="38"/>
        <v>78.680000000000007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180</v>
      </c>
      <c r="G82" s="40">
        <v>6.2</v>
      </c>
      <c r="H82" s="40">
        <v>8.98</v>
      </c>
      <c r="I82" s="40">
        <v>30.11</v>
      </c>
      <c r="J82" s="40">
        <v>226.08</v>
      </c>
      <c r="K82" s="41" t="s">
        <v>48</v>
      </c>
      <c r="L82" s="40"/>
    </row>
    <row r="83" spans="1:12" ht="15" x14ac:dyDescent="0.25">
      <c r="A83" s="23"/>
      <c r="B83" s="15"/>
      <c r="C83" s="11"/>
      <c r="D83" s="6" t="s">
        <v>26</v>
      </c>
      <c r="E83" s="42" t="s">
        <v>41</v>
      </c>
      <c r="F83" s="43">
        <v>80</v>
      </c>
      <c r="G83" s="43">
        <v>0.32</v>
      </c>
      <c r="H83" s="43">
        <v>0.32</v>
      </c>
      <c r="I83" s="43">
        <v>7.84</v>
      </c>
      <c r="J83" s="43">
        <v>35.520000000000003</v>
      </c>
      <c r="K83" s="44" t="s">
        <v>68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43"/>
      <c r="H84" s="43"/>
      <c r="I84" s="43">
        <v>14.97</v>
      </c>
      <c r="J84" s="43">
        <v>66.180000000000007</v>
      </c>
      <c r="K84" s="44" t="s">
        <v>51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20</v>
      </c>
      <c r="G85" s="43">
        <v>1.52</v>
      </c>
      <c r="H85" s="43">
        <v>0.16</v>
      </c>
      <c r="I85" s="43">
        <v>9.84</v>
      </c>
      <c r="J85" s="43">
        <v>46.88</v>
      </c>
      <c r="K85" s="44" t="s">
        <v>47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45</v>
      </c>
      <c r="E87" s="42" t="s">
        <v>70</v>
      </c>
      <c r="F87" s="43">
        <v>50</v>
      </c>
      <c r="G87" s="43">
        <v>4.3099999999999996</v>
      </c>
      <c r="H87" s="43">
        <v>1.17</v>
      </c>
      <c r="I87" s="43">
        <v>28.26</v>
      </c>
      <c r="J87" s="43">
        <v>140.81</v>
      </c>
      <c r="K87" s="44" t="s">
        <v>48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39">SUM(G82:G88)</f>
        <v>12.350000000000001</v>
      </c>
      <c r="H89" s="19">
        <f t="shared" ref="H89" si="40">SUM(H82:H88)</f>
        <v>10.63</v>
      </c>
      <c r="I89" s="19">
        <f t="shared" ref="I89" si="41">SUM(I82:I88)</f>
        <v>91.02000000000001</v>
      </c>
      <c r="J89" s="19">
        <f t="shared" ref="J89" si="42">SUM(J82:J88)</f>
        <v>515.47</v>
      </c>
      <c r="K89" s="25"/>
      <c r="L89" s="19">
        <v>78.680000000000007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3">SUM(G90:G98)</f>
        <v>0</v>
      </c>
      <c r="H99" s="19">
        <f t="shared" ref="H99" si="44">SUM(H90:H98)</f>
        <v>0</v>
      </c>
      <c r="I99" s="19">
        <f t="shared" ref="I99" si="45">SUM(I90:I98)</f>
        <v>0</v>
      </c>
      <c r="J99" s="19">
        <f t="shared" ref="J99" si="46">SUM(J90:J98)</f>
        <v>0</v>
      </c>
      <c r="K99" s="25"/>
      <c r="L99" s="19"/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530</v>
      </c>
      <c r="G100" s="32">
        <f t="shared" ref="G100" si="47">G89+G99</f>
        <v>12.350000000000001</v>
      </c>
      <c r="H100" s="32">
        <f t="shared" ref="H100" si="48">H89+H99</f>
        <v>10.63</v>
      </c>
      <c r="I100" s="32">
        <f t="shared" ref="I100" si="49">I89+I99</f>
        <v>91.02000000000001</v>
      </c>
      <c r="J100" s="32">
        <f t="shared" ref="J100:L100" si="50">J89+J99</f>
        <v>515.47</v>
      </c>
      <c r="K100" s="32"/>
      <c r="L100" s="32">
        <f t="shared" si="50"/>
        <v>78.680000000000007</v>
      </c>
    </row>
    <row r="101" spans="1:12" ht="25.5" x14ac:dyDescent="0.25">
      <c r="A101" s="20">
        <v>2</v>
      </c>
      <c r="B101" s="21">
        <v>6</v>
      </c>
      <c r="C101" s="22" t="s">
        <v>20</v>
      </c>
      <c r="D101" s="5" t="s">
        <v>21</v>
      </c>
      <c r="E101" s="39" t="s">
        <v>73</v>
      </c>
      <c r="F101" s="40">
        <v>205</v>
      </c>
      <c r="G101" s="40">
        <v>8.57</v>
      </c>
      <c r="H101" s="40">
        <v>8.64</v>
      </c>
      <c r="I101" s="40">
        <v>39.82</v>
      </c>
      <c r="J101" s="40">
        <v>271.32</v>
      </c>
      <c r="K101" s="41" t="s">
        <v>72</v>
      </c>
      <c r="L101" s="40"/>
    </row>
    <row r="102" spans="1:12" ht="15" x14ac:dyDescent="0.25">
      <c r="A102" s="23"/>
      <c r="B102" s="15"/>
      <c r="C102" s="11"/>
      <c r="D102" s="6" t="s">
        <v>26</v>
      </c>
      <c r="E102" s="42" t="s">
        <v>41</v>
      </c>
      <c r="F102" s="43">
        <v>70</v>
      </c>
      <c r="G102" s="43">
        <v>0.28000000000000003</v>
      </c>
      <c r="H102" s="43">
        <v>0.28000000000000003</v>
      </c>
      <c r="I102" s="43">
        <v>7.91</v>
      </c>
      <c r="J102" s="43">
        <v>35.28</v>
      </c>
      <c r="K102" s="44" t="s">
        <v>68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/>
      <c r="H103" s="43"/>
      <c r="I103" s="43">
        <v>14.97</v>
      </c>
      <c r="J103" s="43">
        <v>66.180000000000007</v>
      </c>
      <c r="K103" s="44" t="s">
        <v>51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71</v>
      </c>
      <c r="F106" s="43">
        <v>40</v>
      </c>
      <c r="G106" s="43">
        <v>5.29</v>
      </c>
      <c r="H106" s="43">
        <v>6.78</v>
      </c>
      <c r="I106" s="43">
        <v>10.32</v>
      </c>
      <c r="J106" s="43">
        <v>123.5</v>
      </c>
      <c r="K106" s="44" t="s">
        <v>48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1">SUM(G101:G107)</f>
        <v>14.14</v>
      </c>
      <c r="H108" s="19">
        <f t="shared" si="51"/>
        <v>15.7</v>
      </c>
      <c r="I108" s="19">
        <f t="shared" si="51"/>
        <v>73.02000000000001</v>
      </c>
      <c r="J108" s="19">
        <f t="shared" si="51"/>
        <v>496.28000000000003</v>
      </c>
      <c r="K108" s="25"/>
      <c r="L108" s="19">
        <v>78.680000000000007</v>
      </c>
    </row>
    <row r="109" spans="1:12" ht="15" x14ac:dyDescent="0.25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/>
    </row>
    <row r="119" spans="1:12" ht="15.75" thickBot="1" x14ac:dyDescent="0.25">
      <c r="A119" s="29">
        <f>A101</f>
        <v>2</v>
      </c>
      <c r="B119" s="30">
        <f>B101</f>
        <v>6</v>
      </c>
      <c r="C119" s="52" t="s">
        <v>4</v>
      </c>
      <c r="D119" s="53"/>
      <c r="E119" s="31"/>
      <c r="F119" s="32">
        <f>F108+F118</f>
        <v>515</v>
      </c>
      <c r="G119" s="32">
        <f t="shared" ref="G119" si="53">G108+G118</f>
        <v>14.14</v>
      </c>
      <c r="H119" s="32">
        <f t="shared" ref="H119" si="54">H108+H118</f>
        <v>15.7</v>
      </c>
      <c r="I119" s="32">
        <f t="shared" ref="I119" si="55">I108+I118</f>
        <v>73.02000000000001</v>
      </c>
      <c r="J119" s="32">
        <f t="shared" ref="J119:L119" si="56">J108+J118</f>
        <v>496.28000000000003</v>
      </c>
      <c r="K119" s="32"/>
      <c r="L119" s="32">
        <f t="shared" si="56"/>
        <v>78.680000000000007</v>
      </c>
    </row>
    <row r="120" spans="1:12" ht="25.5" x14ac:dyDescent="0.25">
      <c r="A120" s="14">
        <v>2</v>
      </c>
      <c r="B120" s="15">
        <v>7</v>
      </c>
      <c r="C120" s="22" t="s">
        <v>20</v>
      </c>
      <c r="D120" s="5" t="s">
        <v>21</v>
      </c>
      <c r="E120" s="39" t="s">
        <v>75</v>
      </c>
      <c r="F120" s="40">
        <v>225</v>
      </c>
      <c r="G120" s="40">
        <v>6.23</v>
      </c>
      <c r="H120" s="40">
        <v>13.24</v>
      </c>
      <c r="I120" s="40">
        <v>38.590000000000003</v>
      </c>
      <c r="J120" s="40">
        <v>298.39</v>
      </c>
      <c r="K120" s="41" t="s">
        <v>48</v>
      </c>
      <c r="L120" s="40"/>
    </row>
    <row r="121" spans="1:12" ht="15" x14ac:dyDescent="0.25">
      <c r="A121" s="14"/>
      <c r="B121" s="15"/>
      <c r="C121" s="11"/>
      <c r="D121" s="6" t="s">
        <v>26</v>
      </c>
      <c r="E121" s="42" t="s">
        <v>74</v>
      </c>
      <c r="F121" s="43">
        <v>60</v>
      </c>
      <c r="G121" s="43">
        <v>0.53</v>
      </c>
      <c r="H121" s="43">
        <v>7.0000000000000007E-2</v>
      </c>
      <c r="I121" s="43">
        <v>1.1299999999999999</v>
      </c>
      <c r="J121" s="43">
        <v>7.27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76</v>
      </c>
      <c r="F122" s="43">
        <v>200</v>
      </c>
      <c r="G122" s="43">
        <v>0.14000000000000001</v>
      </c>
      <c r="H122" s="43">
        <v>0.05</v>
      </c>
      <c r="I122" s="43">
        <v>12.95</v>
      </c>
      <c r="J122" s="43">
        <v>52.81</v>
      </c>
      <c r="K122" s="44" t="s">
        <v>48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117.2</v>
      </c>
      <c r="K123" s="44" t="s">
        <v>49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57">SUM(G120:G126)</f>
        <v>10.7</v>
      </c>
      <c r="H127" s="19">
        <f t="shared" si="57"/>
        <v>13.760000000000002</v>
      </c>
      <c r="I127" s="19">
        <f t="shared" si="57"/>
        <v>77.27000000000001</v>
      </c>
      <c r="J127" s="19">
        <f t="shared" si="57"/>
        <v>475.66999999999996</v>
      </c>
      <c r="K127" s="25"/>
      <c r="L127" s="19">
        <v>78.680000000000007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  <c r="L137" s="19"/>
    </row>
    <row r="138" spans="1:12" ht="15.75" thickBot="1" x14ac:dyDescent="0.25">
      <c r="A138" s="33">
        <f>A120</f>
        <v>2</v>
      </c>
      <c r="B138" s="33">
        <f>B120</f>
        <v>7</v>
      </c>
      <c r="C138" s="52" t="s">
        <v>4</v>
      </c>
      <c r="D138" s="53"/>
      <c r="E138" s="31"/>
      <c r="F138" s="32">
        <f>F127+F137</f>
        <v>535</v>
      </c>
      <c r="G138" s="32">
        <f t="shared" ref="G138" si="59">G127+G137</f>
        <v>10.7</v>
      </c>
      <c r="H138" s="32">
        <f t="shared" ref="H138" si="60">H127+H137</f>
        <v>13.760000000000002</v>
      </c>
      <c r="I138" s="32">
        <f t="shared" ref="I138" si="61">I127+I137</f>
        <v>77.27000000000001</v>
      </c>
      <c r="J138" s="32">
        <f t="shared" ref="J138:L138" si="62">J127+J137</f>
        <v>475.66999999999996</v>
      </c>
      <c r="K138" s="32"/>
      <c r="L138" s="32">
        <f t="shared" si="62"/>
        <v>78.680000000000007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9" t="s">
        <v>77</v>
      </c>
      <c r="F139" s="40">
        <v>150</v>
      </c>
      <c r="G139" s="40">
        <v>3.95</v>
      </c>
      <c r="H139" s="40">
        <v>11.49</v>
      </c>
      <c r="I139" s="40">
        <v>47.23</v>
      </c>
      <c r="J139" s="40">
        <v>308.16000000000003</v>
      </c>
      <c r="K139" s="41" t="s">
        <v>78</v>
      </c>
      <c r="L139" s="40"/>
    </row>
    <row r="140" spans="1:12" ht="15" x14ac:dyDescent="0.25">
      <c r="A140" s="23"/>
      <c r="B140" s="15"/>
      <c r="C140" s="11"/>
      <c r="D140" s="6" t="s">
        <v>26</v>
      </c>
      <c r="E140" s="42" t="s">
        <v>41</v>
      </c>
      <c r="F140" s="43">
        <v>100</v>
      </c>
      <c r="G140" s="43">
        <v>0.4</v>
      </c>
      <c r="H140" s="43">
        <v>0.4</v>
      </c>
      <c r="I140" s="43">
        <v>11.3</v>
      </c>
      <c r="J140" s="43">
        <v>50.4</v>
      </c>
      <c r="K140" s="44" t="s">
        <v>68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79</v>
      </c>
      <c r="F141" s="43">
        <v>200</v>
      </c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45</v>
      </c>
      <c r="E144" s="42" t="s">
        <v>80</v>
      </c>
      <c r="F144" s="43">
        <v>50</v>
      </c>
      <c r="G144" s="43">
        <v>4.3099999999999996</v>
      </c>
      <c r="H144" s="43">
        <v>1.87</v>
      </c>
      <c r="I144" s="43">
        <v>29.72</v>
      </c>
      <c r="J144" s="43">
        <v>152.94999999999999</v>
      </c>
      <c r="K144" s="44" t="s">
        <v>48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3">SUM(G139:G145)</f>
        <v>8.66</v>
      </c>
      <c r="H146" s="19">
        <f t="shared" si="63"/>
        <v>13.760000000000002</v>
      </c>
      <c r="I146" s="19">
        <f t="shared" si="63"/>
        <v>88.25</v>
      </c>
      <c r="J146" s="19">
        <f t="shared" si="63"/>
        <v>511.51</v>
      </c>
      <c r="K146" s="25"/>
      <c r="L146" s="19">
        <v>78.680000000000007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  <c r="L156" s="19"/>
    </row>
    <row r="157" spans="1:12" ht="15.75" thickBot="1" x14ac:dyDescent="0.25">
      <c r="A157" s="29">
        <f>A139</f>
        <v>2</v>
      </c>
      <c r="B157" s="30">
        <f>B139</f>
        <v>8</v>
      </c>
      <c r="C157" s="52" t="s">
        <v>4</v>
      </c>
      <c r="D157" s="53"/>
      <c r="E157" s="31"/>
      <c r="F157" s="32">
        <f>F146+F156</f>
        <v>500</v>
      </c>
      <c r="G157" s="32">
        <f t="shared" ref="G157" si="65">G146+G156</f>
        <v>8.66</v>
      </c>
      <c r="H157" s="32">
        <f t="shared" ref="H157" si="66">H146+H156</f>
        <v>13.760000000000002</v>
      </c>
      <c r="I157" s="32">
        <f t="shared" ref="I157" si="67">I146+I156</f>
        <v>88.25</v>
      </c>
      <c r="J157" s="32">
        <f t="shared" ref="J157:L157" si="68">J146+J156</f>
        <v>511.51</v>
      </c>
      <c r="K157" s="32"/>
      <c r="L157" s="32">
        <f t="shared" si="68"/>
        <v>78.680000000000007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39" t="s">
        <v>81</v>
      </c>
      <c r="F158" s="40">
        <v>205</v>
      </c>
      <c r="G158" s="40">
        <v>6</v>
      </c>
      <c r="H158" s="40">
        <v>7.51</v>
      </c>
      <c r="I158" s="40">
        <v>39.54</v>
      </c>
      <c r="J158" s="40">
        <v>249.75</v>
      </c>
      <c r="K158" s="41" t="s">
        <v>52</v>
      </c>
      <c r="L158" s="40"/>
    </row>
    <row r="159" spans="1:12" ht="15" x14ac:dyDescent="0.25">
      <c r="A159" s="23"/>
      <c r="B159" s="15"/>
      <c r="C159" s="11"/>
      <c r="D159" s="6" t="s">
        <v>45</v>
      </c>
      <c r="E159" s="42" t="s">
        <v>67</v>
      </c>
      <c r="F159" s="43">
        <v>23</v>
      </c>
      <c r="G159" s="43">
        <v>1.38</v>
      </c>
      <c r="H159" s="43">
        <v>0.83</v>
      </c>
      <c r="I159" s="43">
        <v>14.49</v>
      </c>
      <c r="J159" s="43">
        <v>70.930000000000007</v>
      </c>
      <c r="K159" s="44" t="s">
        <v>48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/>
      <c r="H160" s="43"/>
      <c r="I160" s="43">
        <v>14.97</v>
      </c>
      <c r="J160" s="43">
        <v>66.180000000000007</v>
      </c>
      <c r="K160" s="44" t="s">
        <v>51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82</v>
      </c>
      <c r="E163" s="42" t="s">
        <v>83</v>
      </c>
      <c r="F163" s="43">
        <v>125</v>
      </c>
      <c r="G163" s="43">
        <v>2.8</v>
      </c>
      <c r="H163" s="43">
        <v>2.5</v>
      </c>
      <c r="I163" s="43">
        <v>15</v>
      </c>
      <c r="J163" s="43">
        <v>93.7</v>
      </c>
      <c r="K163" s="44" t="s">
        <v>48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553</v>
      </c>
      <c r="G165" s="19">
        <f t="shared" ref="G165:J165" si="69">SUM(G158:G164)</f>
        <v>10.18</v>
      </c>
      <c r="H165" s="19">
        <f t="shared" si="69"/>
        <v>10.84</v>
      </c>
      <c r="I165" s="19">
        <f t="shared" si="69"/>
        <v>84</v>
      </c>
      <c r="J165" s="19">
        <f t="shared" si="69"/>
        <v>480.56</v>
      </c>
      <c r="K165" s="25"/>
      <c r="L165" s="19">
        <v>78.680000000000007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0">SUM(G166:G174)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  <c r="L175" s="19"/>
    </row>
    <row r="176" spans="1:12" ht="15.75" thickBot="1" x14ac:dyDescent="0.25">
      <c r="A176" s="29">
        <f>A158</f>
        <v>2</v>
      </c>
      <c r="B176" s="30">
        <f>B158</f>
        <v>9</v>
      </c>
      <c r="C176" s="52" t="s">
        <v>4</v>
      </c>
      <c r="D176" s="53"/>
      <c r="E176" s="31"/>
      <c r="F176" s="32">
        <f>F165+F175</f>
        <v>553</v>
      </c>
      <c r="G176" s="32">
        <f t="shared" ref="G176" si="71">G165+G175</f>
        <v>10.18</v>
      </c>
      <c r="H176" s="32">
        <f t="shared" ref="H176" si="72">H165+H175</f>
        <v>10.84</v>
      </c>
      <c r="I176" s="32">
        <f t="shared" ref="I176" si="73">I165+I175</f>
        <v>84</v>
      </c>
      <c r="J176" s="32">
        <f t="shared" ref="J176:L176" si="74">J165+J175</f>
        <v>480.56</v>
      </c>
      <c r="K176" s="32"/>
      <c r="L176" s="32">
        <f t="shared" si="74"/>
        <v>78.680000000000007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 t="s">
        <v>84</v>
      </c>
      <c r="F177" s="40">
        <v>100</v>
      </c>
      <c r="G177" s="40">
        <v>9.41</v>
      </c>
      <c r="H177" s="40">
        <v>10.8</v>
      </c>
      <c r="I177" s="40">
        <v>12.74</v>
      </c>
      <c r="J177" s="40">
        <v>185.77</v>
      </c>
      <c r="K177" s="41" t="s">
        <v>85</v>
      </c>
      <c r="L177" s="40"/>
    </row>
    <row r="178" spans="1:12" ht="25.5" x14ac:dyDescent="0.25">
      <c r="A178" s="23"/>
      <c r="B178" s="15"/>
      <c r="C178" s="11"/>
      <c r="D178" s="6" t="s">
        <v>21</v>
      </c>
      <c r="E178" s="42" t="s">
        <v>53</v>
      </c>
      <c r="F178" s="43">
        <v>150</v>
      </c>
      <c r="G178" s="43">
        <v>5.65</v>
      </c>
      <c r="H178" s="43">
        <v>4.29</v>
      </c>
      <c r="I178" s="43">
        <v>36.020000000000003</v>
      </c>
      <c r="J178" s="43">
        <v>205.29</v>
      </c>
      <c r="K178" s="44" t="s">
        <v>54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86</v>
      </c>
      <c r="F179" s="43">
        <v>200</v>
      </c>
      <c r="G179" s="43">
        <v>0.08</v>
      </c>
      <c r="H179" s="43">
        <v>0.01</v>
      </c>
      <c r="I179" s="43">
        <v>15.21</v>
      </c>
      <c r="J179" s="43">
        <v>61.25</v>
      </c>
      <c r="K179" s="44" t="s">
        <v>87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56</v>
      </c>
      <c r="F180" s="43">
        <v>20</v>
      </c>
      <c r="G180" s="43">
        <v>1.5</v>
      </c>
      <c r="H180" s="43">
        <v>0.57999999999999996</v>
      </c>
      <c r="I180" s="43">
        <v>10.28</v>
      </c>
      <c r="J180" s="43">
        <v>52.34</v>
      </c>
      <c r="K180" s="44" t="s">
        <v>47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41</v>
      </c>
      <c r="F182" s="43">
        <v>70</v>
      </c>
      <c r="G182" s="43">
        <v>0.28000000000000003</v>
      </c>
      <c r="H182" s="43">
        <v>0.28000000000000003</v>
      </c>
      <c r="I182" s="43">
        <v>7.91</v>
      </c>
      <c r="J182" s="43">
        <v>35.28</v>
      </c>
      <c r="K182" s="44" t="s">
        <v>68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75">SUM(G177:G183)</f>
        <v>16.920000000000002</v>
      </c>
      <c r="H184" s="19">
        <f t="shared" si="75"/>
        <v>15.959999999999999</v>
      </c>
      <c r="I184" s="19">
        <f t="shared" si="75"/>
        <v>82.16</v>
      </c>
      <c r="J184" s="19">
        <f t="shared" si="75"/>
        <v>539.92999999999995</v>
      </c>
      <c r="K184" s="25"/>
      <c r="L184" s="19">
        <v>78.680000000000007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6">SUM(G185:G193)</f>
        <v>0</v>
      </c>
      <c r="H194" s="19">
        <f t="shared" si="76"/>
        <v>0</v>
      </c>
      <c r="I194" s="19">
        <f t="shared" si="76"/>
        <v>0</v>
      </c>
      <c r="J194" s="19">
        <f t="shared" si="76"/>
        <v>0</v>
      </c>
      <c r="K194" s="25"/>
      <c r="L194" s="19"/>
    </row>
    <row r="195" spans="1:12" ht="15.75" thickBot="1" x14ac:dyDescent="0.25">
      <c r="A195" s="29">
        <f>A177</f>
        <v>2</v>
      </c>
      <c r="B195" s="30">
        <f>B177</f>
        <v>10</v>
      </c>
      <c r="C195" s="52" t="s">
        <v>4</v>
      </c>
      <c r="D195" s="53"/>
      <c r="E195" s="31"/>
      <c r="F195" s="32">
        <f>F184+F194</f>
        <v>540</v>
      </c>
      <c r="G195" s="32">
        <f t="shared" ref="G195" si="77">G184+G194</f>
        <v>16.920000000000002</v>
      </c>
      <c r="H195" s="32">
        <f t="shared" ref="H195" si="78">H184+H194</f>
        <v>15.959999999999999</v>
      </c>
      <c r="I195" s="32">
        <f t="shared" ref="I195" si="79">I184+I194</f>
        <v>82.16</v>
      </c>
      <c r="J195" s="32">
        <f t="shared" ref="J195:L195" si="80">J184+J194</f>
        <v>539.92999999999995</v>
      </c>
      <c r="K195" s="32"/>
      <c r="L195" s="32">
        <f t="shared" si="80"/>
        <v>78.680000000000007</v>
      </c>
    </row>
    <row r="196" spans="1:12" ht="13.5" thickBot="1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527.6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14.327000000000004</v>
      </c>
      <c r="H196" s="34">
        <f t="shared" si="81"/>
        <v>14.836000000000002</v>
      </c>
      <c r="I196" s="34">
        <f t="shared" si="81"/>
        <v>82.789999999999992</v>
      </c>
      <c r="J196" s="34">
        <f t="shared" si="81"/>
        <v>525.77600000000007</v>
      </c>
      <c r="K196" s="34"/>
      <c r="L196" s="34">
        <f t="shared" ref="L196" si="82">(L24+L43+L62+L81+L100+L119+L138+L157+L176+L195)/(IF(L24=0,0,1)+IF(L43=0,0,1)+IF(L62=0,0,1)+IF(L81=0,0,1)+IF(L100=0,0,1)+IF(L119=0,0,1)+IF(L138=0,0,1)+IF(L157=0,0,1)+IF(L176=0,0,1)+IF(L195=0,0,1))</f>
        <v>78.680000000000021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2025-01-24T11:52:10Z</dcterms:modified>
</cp:coreProperties>
</file>